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充电桩项目评审表" sheetId="1" r:id="rId1"/>
    <sheet name="Sheet3" sheetId="2" r:id="rId2"/>
  </sheets>
  <definedNames>
    <definedName name="_xlnm.Print_Titles" localSheetId="0">'充电桩项目评审表'!$1:$2</definedName>
  </definedNames>
  <calcPr fullCalcOnLoad="1"/>
</workbook>
</file>

<file path=xl/sharedStrings.xml><?xml version="1.0" encoding="utf-8"?>
<sst xmlns="http://schemas.openxmlformats.org/spreadsheetml/2006/main" count="83" uniqueCount="66">
  <si>
    <t>习水县电动汽车充电基础设施建设项目（一期）采购招标
工程量清单</t>
  </si>
  <si>
    <t>序号</t>
  </si>
  <si>
    <t>产品名称</t>
  </si>
  <si>
    <t>品牌</t>
  </si>
  <si>
    <t>规格型号</t>
  </si>
  <si>
    <t>参数</t>
  </si>
  <si>
    <t>单位</t>
  </si>
  <si>
    <t>工程量</t>
  </si>
  <si>
    <r>
      <rPr>
        <b/>
        <sz val="14"/>
        <rFont val="创艺简仿宋"/>
        <family val="0"/>
      </rPr>
      <t>全费用单价</t>
    </r>
    <r>
      <rPr>
        <sz val="14"/>
        <rFont val="创艺简仿宋"/>
        <family val="0"/>
      </rPr>
      <t>（含人工费、材料费、机械费、管理费、安全文明施工费、规费、税金的全部费用）</t>
    </r>
  </si>
  <si>
    <t>合价（元）</t>
  </si>
  <si>
    <t>500KVA组合型成套箱式变电站</t>
  </si>
  <si>
    <t>1、高压采用负荷开关，负荷开关电气参数为：机械操作和机械特性试验参数：极间中心柱210.3mm；动触杆总行程210.2mm；动触杆电接触总行程41.3mm，分闸位时动静弧触头开距大于150mm,刚合速度大于3.8正负0.3mm三相合闸不同期性不大于10，三相分闸不同期性不大于5mm2、低压计量，3、低压进线采用正泰NA1框架断路器，4、低压出线采用正泰断路器。</t>
  </si>
  <si>
    <t>台</t>
  </si>
  <si>
    <t>630KVA组合型成套箱式变电站</t>
  </si>
  <si>
    <t>800KVA组合型成套箱式变电站</t>
  </si>
  <si>
    <t>1、高压采用断路器，断路器电气参数：额定电压：12kV，频率：50HZ，电流：630A，短路开断电流：25kA，短路持续电流：4s，短路关合电流：63kA,2、高压计量互感器采用国内优质厂家，3、低压进线采用国内优质厂家，4、低压出线采用国内优质厂家。</t>
  </si>
  <si>
    <t>1000KVA组合型成套箱式变电站</t>
  </si>
  <si>
    <t>1250KVA组合型成套箱式变电站</t>
  </si>
  <si>
    <t>1600KVA组合型成套箱式变电站</t>
  </si>
  <si>
    <t>一、变压器小计：</t>
  </si>
  <si>
    <t>户外开关箱（看门狗）</t>
  </si>
  <si>
    <t>DDDDDD+DTU</t>
  </si>
  <si>
    <t xml:space="preserve">1、10kV分界开关，进线开关带PT提供操作及测量电源，采用后插式PT。
2.分界开关箱基本电气参数：额定电压为12kV，额定电流为630A，动稳定电流为50kA，热稳定电流为20/4（kA/s），工频耐压（1min）为42kV。 </t>
  </si>
  <si>
    <t>线缆</t>
  </si>
  <si>
    <t>JKYJ95/10KV</t>
  </si>
  <si>
    <t>立杆架空线</t>
  </si>
  <si>
    <t>米</t>
  </si>
  <si>
    <t>YJV22-8.7/15KV-3*95mm2</t>
  </si>
  <si>
    <t xml:space="preserve">铠装高压铜芯线缆，最高温度90度，最大载流量250A </t>
  </si>
  <si>
    <t>YJV22-8.7/15KV-3*70mm2</t>
  </si>
  <si>
    <t xml:space="preserve">铠装高压铜芯线缆，最高温度90度，最大载流量180A </t>
  </si>
  <si>
    <t>ZR-YJV-3*240+2*120mm2</t>
  </si>
  <si>
    <t>阻燃铜芯线缆，最高温度 90度，最大载流量450A</t>
  </si>
  <si>
    <t>ZR-YJV-3*185+2*95mm2</t>
  </si>
  <si>
    <t>阻燃铜芯线缆，最高温度 90度，最大载流量220A</t>
  </si>
  <si>
    <t>ZR-YJV-4*95+1*50mm2</t>
  </si>
  <si>
    <t>阻燃铜芯线缆，最高温度 90度，最大载流量180A</t>
  </si>
  <si>
    <t>ZR-YJV-4*25+1*16mm2</t>
  </si>
  <si>
    <t>阻燃铜芯线缆，最高温度 90度，最大载流量50A</t>
  </si>
  <si>
    <t>ZR-YJV-3*6mm2</t>
  </si>
  <si>
    <t>低压阻燃铜芯线缆，最大载流量30A</t>
  </si>
  <si>
    <t>二、电缆小计</t>
  </si>
  <si>
    <t>一体式180kW一机双枪直流充电桩</t>
  </si>
  <si>
    <t xml:space="preserve">额定功率：180kW
输出电压范围：200-750V
最大输出电流：250A
枪线长度：5m
防护等级：IP54
安装方式：落地
充电模式：均充或单枪最大功率充电
</t>
  </si>
  <si>
    <t>分体式360kW一机两桩四枪直流充电堆</t>
  </si>
  <si>
    <t>额定功率：360kW
输出电压范围：200-750V
单枪最大输出电流：250A
枪线长度：5m
防护等级：IP54
安装方式：落地
充电模式：功率智能分配，任意一把枪可最大输出180kW</t>
  </si>
  <si>
    <t>1800kW为3个站每个站5台，共15台</t>
  </si>
  <si>
    <t>400KW一机5桩直流充电堆</t>
  </si>
  <si>
    <t>额定功率：400kW
输出电压范围：200-750V
单枪最大输出电流：250A
枪线长度：5m
防护等级：IP54
安装方式：落地
充电模式：功率智能分配，任意一把枪可最大输出180kW</t>
  </si>
  <si>
    <t>1个站</t>
  </si>
  <si>
    <t>7kW交流充电桩</t>
  </si>
  <si>
    <t xml:space="preserve">额定功率：7kW
额定电流：32A
额定输入电压：单相220V
枪线长度：5m
防护等级：IP54
安装方式：落地
</t>
  </si>
  <si>
    <t>三、充电桩小计</t>
  </si>
  <si>
    <t>雨篷</t>
  </si>
  <si>
    <t>膜结构雨棚</t>
  </si>
  <si>
    <t>平方</t>
  </si>
  <si>
    <t>网线</t>
  </si>
  <si>
    <t>六类网线</t>
  </si>
  <si>
    <t>配电箱</t>
  </si>
  <si>
    <t xml:space="preserve">1.此配电柜安装于消防救援变电站内，开关、仪表选用德力西的元器件。
2.配电柜尺寸由投标方根据现场及使用需求确定。
3.配电柜应满足1#充电站充电桩供电需求。
4.配电柜内至少配置一个400A进线电源总断路器3个160A断路器、2个100A断路器、若干个64A单相空开。
5.设备图纸绘制及投入生产前，应征求甲方意见后方可生产。
</t>
  </si>
  <si>
    <t>套</t>
  </si>
  <si>
    <t>系统集成</t>
  </si>
  <si>
    <t>电力引入开沟、变压器开沟、电杆立杆及设备安装施工、用电平台接入、软件开发、防火、防雷、防撞、车辆限位等</t>
  </si>
  <si>
    <t>项</t>
  </si>
  <si>
    <t>四、其他项目小计</t>
  </si>
  <si>
    <t>合计（一+二+三+四）：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</si>
</sst>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创艺简仿宋"/>
      <family val="0"/>
    </font>
    <font>
      <b/>
      <sz val="14"/>
      <name val="创艺简仿宋"/>
      <family val="0"/>
    </font>
    <font>
      <sz val="14"/>
      <name val="创艺简仿宋"/>
      <family val="0"/>
    </font>
    <font>
      <sz val="14"/>
      <color indexed="8"/>
      <name val="创艺简仿宋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76" fontId="5" fillId="0" borderId="12" xfId="0" applyNumberFormat="1" applyFont="1" applyBorder="1" applyAlignment="1" applyProtection="1">
      <alignment horizontal="center" vertical="center"/>
      <protection/>
    </xf>
    <xf numFmtId="176" fontId="6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176" fontId="5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Normal="40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14.25"/>
  <cols>
    <col min="1" max="1" width="6.875" style="3" bestFit="1" customWidth="1"/>
    <col min="2" max="2" width="33.875" style="3" bestFit="1" customWidth="1"/>
    <col min="3" max="3" width="11.125" style="3" bestFit="1" customWidth="1"/>
    <col min="4" max="4" width="31.375" style="4" bestFit="1" customWidth="1"/>
    <col min="5" max="5" width="34.875" style="4" bestFit="1" customWidth="1"/>
    <col min="6" max="6" width="8.25390625" style="3" bestFit="1" customWidth="1"/>
    <col min="7" max="7" width="13.75390625" style="5" bestFit="1" customWidth="1"/>
    <col min="8" max="8" width="22.50390625" style="6" bestFit="1" customWidth="1"/>
    <col min="9" max="9" width="21.25390625" style="6" bestFit="1" customWidth="1"/>
    <col min="10" max="11" width="9.00390625" style="3" customWidth="1"/>
  </cols>
  <sheetData>
    <row r="1" spans="1:9" ht="72" customHeight="1">
      <c r="A1" s="7" t="s">
        <v>0</v>
      </c>
      <c r="B1" s="8"/>
      <c r="C1" s="8"/>
      <c r="D1" s="8"/>
      <c r="E1" s="8"/>
      <c r="F1" s="8"/>
      <c r="G1" s="8"/>
      <c r="H1" s="9"/>
      <c r="I1" s="9"/>
    </row>
    <row r="2" spans="1:9" s="2" customFormat="1" ht="102.7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1" t="s">
        <v>7</v>
      </c>
      <c r="H2" s="12" t="s">
        <v>8</v>
      </c>
      <c r="I2" s="25" t="s">
        <v>9</v>
      </c>
    </row>
    <row r="3" spans="1:9" s="3" customFormat="1" ht="120" customHeight="1">
      <c r="A3" s="13">
        <v>1</v>
      </c>
      <c r="B3" s="14" t="s">
        <v>10</v>
      </c>
      <c r="C3" s="13"/>
      <c r="D3" s="15"/>
      <c r="E3" s="16" t="s">
        <v>11</v>
      </c>
      <c r="F3" s="13" t="s">
        <v>12</v>
      </c>
      <c r="G3" s="17">
        <v>16</v>
      </c>
      <c r="H3" s="18"/>
      <c r="I3" s="22">
        <f aca="true" t="shared" si="0" ref="I3:I8">H3*G3</f>
        <v>0</v>
      </c>
    </row>
    <row r="4" spans="1:9" s="3" customFormat="1" ht="135.75" customHeight="1">
      <c r="A4" s="13">
        <v>2</v>
      </c>
      <c r="B4" s="14" t="s">
        <v>13</v>
      </c>
      <c r="C4" s="13"/>
      <c r="D4" s="15"/>
      <c r="E4" s="16"/>
      <c r="F4" s="13" t="s">
        <v>12</v>
      </c>
      <c r="G4" s="17">
        <v>3</v>
      </c>
      <c r="H4" s="18"/>
      <c r="I4" s="22">
        <f t="shared" si="0"/>
        <v>0</v>
      </c>
    </row>
    <row r="5" spans="1:9" s="3" customFormat="1" ht="60" customHeight="1">
      <c r="A5" s="13">
        <v>3</v>
      </c>
      <c r="B5" s="14" t="s">
        <v>14</v>
      </c>
      <c r="C5" s="13"/>
      <c r="D5" s="15"/>
      <c r="E5" s="16" t="s">
        <v>15</v>
      </c>
      <c r="F5" s="13" t="s">
        <v>12</v>
      </c>
      <c r="G5" s="17">
        <v>1</v>
      </c>
      <c r="H5" s="18"/>
      <c r="I5" s="22">
        <f t="shared" si="0"/>
        <v>0</v>
      </c>
    </row>
    <row r="6" spans="1:9" s="3" customFormat="1" ht="60" customHeight="1">
      <c r="A6" s="13">
        <v>4</v>
      </c>
      <c r="B6" s="14" t="s">
        <v>16</v>
      </c>
      <c r="C6" s="13"/>
      <c r="D6" s="15"/>
      <c r="E6" s="16"/>
      <c r="F6" s="13" t="s">
        <v>12</v>
      </c>
      <c r="G6" s="17">
        <v>17</v>
      </c>
      <c r="H6" s="18"/>
      <c r="I6" s="22">
        <f t="shared" si="0"/>
        <v>0</v>
      </c>
    </row>
    <row r="7" spans="1:9" s="3" customFormat="1" ht="60" customHeight="1">
      <c r="A7" s="13">
        <v>5</v>
      </c>
      <c r="B7" s="14" t="s">
        <v>17</v>
      </c>
      <c r="C7" s="13"/>
      <c r="D7" s="15"/>
      <c r="E7" s="16"/>
      <c r="F7" s="13" t="s">
        <v>12</v>
      </c>
      <c r="G7" s="17">
        <v>14</v>
      </c>
      <c r="H7" s="18"/>
      <c r="I7" s="22">
        <f t="shared" si="0"/>
        <v>0</v>
      </c>
    </row>
    <row r="8" spans="1:9" s="3" customFormat="1" ht="60" customHeight="1">
      <c r="A8" s="13">
        <v>6</v>
      </c>
      <c r="B8" s="14" t="s">
        <v>18</v>
      </c>
      <c r="C8" s="13"/>
      <c r="D8" s="15"/>
      <c r="E8" s="16"/>
      <c r="F8" s="13" t="s">
        <v>12</v>
      </c>
      <c r="G8" s="17">
        <v>1</v>
      </c>
      <c r="H8" s="18"/>
      <c r="I8" s="22">
        <f t="shared" si="0"/>
        <v>0</v>
      </c>
    </row>
    <row r="9" spans="1:9" s="3" customFormat="1" ht="60" customHeight="1">
      <c r="A9" s="19" t="s">
        <v>19</v>
      </c>
      <c r="B9" s="20"/>
      <c r="C9" s="20"/>
      <c r="D9" s="20"/>
      <c r="E9" s="20"/>
      <c r="F9" s="20"/>
      <c r="G9" s="20"/>
      <c r="H9" s="21"/>
      <c r="I9" s="25">
        <f>SUM(I3:I8)</f>
        <v>0</v>
      </c>
    </row>
    <row r="10" spans="1:9" s="3" customFormat="1" ht="159" customHeight="1">
      <c r="A10" s="13">
        <v>7</v>
      </c>
      <c r="B10" s="13" t="s">
        <v>20</v>
      </c>
      <c r="C10" s="13"/>
      <c r="D10" s="15" t="s">
        <v>21</v>
      </c>
      <c r="E10" s="16" t="s">
        <v>22</v>
      </c>
      <c r="F10" s="13" t="s">
        <v>12</v>
      </c>
      <c r="G10" s="17">
        <v>52</v>
      </c>
      <c r="H10" s="22"/>
      <c r="I10" s="22">
        <f>H10*G10</f>
        <v>0</v>
      </c>
    </row>
    <row r="11" spans="1:9" s="3" customFormat="1" ht="43.5" customHeight="1">
      <c r="A11" s="13">
        <v>8</v>
      </c>
      <c r="B11" s="13" t="s">
        <v>23</v>
      </c>
      <c r="C11" s="13"/>
      <c r="D11" s="15" t="s">
        <v>24</v>
      </c>
      <c r="E11" s="16" t="s">
        <v>25</v>
      </c>
      <c r="F11" s="13" t="s">
        <v>26</v>
      </c>
      <c r="G11" s="17">
        <v>3640</v>
      </c>
      <c r="H11" s="22"/>
      <c r="I11" s="22">
        <f>G11*H11</f>
        <v>0</v>
      </c>
    </row>
    <row r="12" spans="1:9" s="3" customFormat="1" ht="43.5" customHeight="1">
      <c r="A12" s="13">
        <v>9</v>
      </c>
      <c r="B12" s="13"/>
      <c r="C12" s="13"/>
      <c r="D12" s="15" t="s">
        <v>27</v>
      </c>
      <c r="E12" s="16" t="s">
        <v>28</v>
      </c>
      <c r="F12" s="13" t="s">
        <v>26</v>
      </c>
      <c r="G12" s="17">
        <v>3835</v>
      </c>
      <c r="H12" s="22"/>
      <c r="I12" s="22">
        <f aca="true" t="shared" si="1" ref="I12:I18">H12*G12</f>
        <v>0</v>
      </c>
    </row>
    <row r="13" spans="1:9" s="3" customFormat="1" ht="43.5" customHeight="1">
      <c r="A13" s="13">
        <v>10</v>
      </c>
      <c r="B13" s="13"/>
      <c r="C13" s="13"/>
      <c r="D13" s="15" t="s">
        <v>29</v>
      </c>
      <c r="E13" s="16" t="s">
        <v>30</v>
      </c>
      <c r="F13" s="13" t="s">
        <v>26</v>
      </c>
      <c r="G13" s="17">
        <v>3926</v>
      </c>
      <c r="H13" s="22"/>
      <c r="I13" s="22">
        <f t="shared" si="1"/>
        <v>0</v>
      </c>
    </row>
    <row r="14" spans="1:9" s="3" customFormat="1" ht="43.5" customHeight="1">
      <c r="A14" s="13">
        <v>11</v>
      </c>
      <c r="B14" s="13"/>
      <c r="C14" s="13"/>
      <c r="D14" s="16" t="s">
        <v>31</v>
      </c>
      <c r="E14" s="16" t="s">
        <v>32</v>
      </c>
      <c r="F14" s="13" t="s">
        <v>26</v>
      </c>
      <c r="G14" s="17">
        <v>2600</v>
      </c>
      <c r="H14" s="22"/>
      <c r="I14" s="22">
        <f t="shared" si="1"/>
        <v>0</v>
      </c>
    </row>
    <row r="15" spans="1:9" s="3" customFormat="1" ht="43.5" customHeight="1">
      <c r="A15" s="13">
        <v>12</v>
      </c>
      <c r="B15" s="13"/>
      <c r="C15" s="13"/>
      <c r="D15" s="16" t="s">
        <v>33</v>
      </c>
      <c r="E15" s="16" t="s">
        <v>34</v>
      </c>
      <c r="F15" s="13" t="s">
        <v>26</v>
      </c>
      <c r="G15" s="17">
        <v>8443.5</v>
      </c>
      <c r="H15" s="22"/>
      <c r="I15" s="22">
        <f t="shared" si="1"/>
        <v>0</v>
      </c>
    </row>
    <row r="16" spans="1:9" s="3" customFormat="1" ht="43.5" customHeight="1">
      <c r="A16" s="13">
        <v>13</v>
      </c>
      <c r="B16" s="13"/>
      <c r="C16" s="13"/>
      <c r="D16" s="16" t="s">
        <v>35</v>
      </c>
      <c r="E16" s="16" t="s">
        <v>36</v>
      </c>
      <c r="F16" s="13" t="s">
        <v>26</v>
      </c>
      <c r="G16" s="17">
        <v>1560</v>
      </c>
      <c r="H16" s="22"/>
      <c r="I16" s="22">
        <f t="shared" si="1"/>
        <v>0</v>
      </c>
    </row>
    <row r="17" spans="1:9" s="3" customFormat="1" ht="43.5" customHeight="1">
      <c r="A17" s="13">
        <v>14</v>
      </c>
      <c r="B17" s="13"/>
      <c r="C17" s="13"/>
      <c r="D17" s="16" t="s">
        <v>37</v>
      </c>
      <c r="E17" s="16" t="s">
        <v>38</v>
      </c>
      <c r="F17" s="13" t="s">
        <v>26</v>
      </c>
      <c r="G17" s="17">
        <v>2782</v>
      </c>
      <c r="H17" s="22"/>
      <c r="I17" s="22">
        <f t="shared" si="1"/>
        <v>0</v>
      </c>
    </row>
    <row r="18" spans="1:9" s="3" customFormat="1" ht="43.5" customHeight="1">
      <c r="A18" s="13">
        <v>15</v>
      </c>
      <c r="B18" s="13"/>
      <c r="C18" s="13"/>
      <c r="D18" s="16" t="s">
        <v>39</v>
      </c>
      <c r="E18" s="16" t="s">
        <v>40</v>
      </c>
      <c r="F18" s="13" t="s">
        <v>26</v>
      </c>
      <c r="G18" s="17">
        <v>7865</v>
      </c>
      <c r="H18" s="22"/>
      <c r="I18" s="22">
        <f t="shared" si="1"/>
        <v>0</v>
      </c>
    </row>
    <row r="19" spans="1:9" s="3" customFormat="1" ht="39" customHeight="1">
      <c r="A19" s="19" t="s">
        <v>41</v>
      </c>
      <c r="B19" s="20"/>
      <c r="C19" s="20"/>
      <c r="D19" s="20"/>
      <c r="E19" s="20"/>
      <c r="F19" s="20"/>
      <c r="G19" s="20"/>
      <c r="H19" s="21"/>
      <c r="I19" s="25">
        <f>SUM(I11:I18)</f>
        <v>0</v>
      </c>
    </row>
    <row r="20" spans="1:9" s="3" customFormat="1" ht="123.75" customHeight="1">
      <c r="A20" s="13">
        <v>16</v>
      </c>
      <c r="B20" s="17" t="s">
        <v>42</v>
      </c>
      <c r="C20" s="17"/>
      <c r="D20" s="15"/>
      <c r="E20" s="16" t="s">
        <v>43</v>
      </c>
      <c r="F20" s="13" t="s">
        <v>12</v>
      </c>
      <c r="G20" s="13">
        <v>161</v>
      </c>
      <c r="H20" s="22"/>
      <c r="I20" s="22">
        <f>H20*G20</f>
        <v>0</v>
      </c>
    </row>
    <row r="21" spans="1:9" s="3" customFormat="1" ht="150" customHeight="1">
      <c r="A21" s="13">
        <v>17</v>
      </c>
      <c r="B21" s="17" t="s">
        <v>44</v>
      </c>
      <c r="C21" s="17"/>
      <c r="D21" s="16"/>
      <c r="E21" s="16" t="s">
        <v>45</v>
      </c>
      <c r="F21" s="13" t="s">
        <v>12</v>
      </c>
      <c r="G21" s="17" t="s">
        <v>46</v>
      </c>
      <c r="H21" s="22"/>
      <c r="I21" s="22">
        <f>H21*15</f>
        <v>0</v>
      </c>
    </row>
    <row r="22" spans="1:9" s="3" customFormat="1" ht="150" customHeight="1">
      <c r="A22" s="13">
        <v>18</v>
      </c>
      <c r="B22" s="16" t="s">
        <v>47</v>
      </c>
      <c r="C22" s="17"/>
      <c r="D22" s="13"/>
      <c r="E22" s="16" t="s">
        <v>48</v>
      </c>
      <c r="F22" s="13" t="s">
        <v>49</v>
      </c>
      <c r="G22" s="17">
        <v>2</v>
      </c>
      <c r="H22" s="22"/>
      <c r="I22" s="22">
        <f>H22*2</f>
        <v>0</v>
      </c>
    </row>
    <row r="23" spans="1:9" s="3" customFormat="1" ht="114.75" customHeight="1">
      <c r="A23" s="13">
        <v>19</v>
      </c>
      <c r="B23" s="13" t="s">
        <v>50</v>
      </c>
      <c r="C23" s="17"/>
      <c r="D23" s="15"/>
      <c r="E23" s="16" t="s">
        <v>51</v>
      </c>
      <c r="F23" s="13" t="s">
        <v>12</v>
      </c>
      <c r="G23" s="13">
        <v>53</v>
      </c>
      <c r="H23" s="22"/>
      <c r="I23" s="22">
        <f>H23*G23</f>
        <v>0</v>
      </c>
    </row>
    <row r="24" spans="1:9" s="3" customFormat="1" ht="54.75" customHeight="1">
      <c r="A24" s="19" t="s">
        <v>52</v>
      </c>
      <c r="B24" s="20"/>
      <c r="C24" s="20"/>
      <c r="D24" s="20"/>
      <c r="E24" s="20"/>
      <c r="F24" s="20"/>
      <c r="G24" s="20"/>
      <c r="H24" s="21"/>
      <c r="I24" s="25">
        <f>SUM(I20:I23)</f>
        <v>0</v>
      </c>
    </row>
    <row r="25" spans="1:9" s="3" customFormat="1" ht="109.5" customHeight="1">
      <c r="A25" s="13">
        <v>21</v>
      </c>
      <c r="B25" s="13" t="s">
        <v>53</v>
      </c>
      <c r="C25" s="13"/>
      <c r="D25" s="15"/>
      <c r="E25" s="16" t="s">
        <v>54</v>
      </c>
      <c r="F25" s="13" t="s">
        <v>55</v>
      </c>
      <c r="G25" s="17">
        <v>5500</v>
      </c>
      <c r="H25" s="22"/>
      <c r="I25" s="22">
        <f>H25*G25</f>
        <v>0</v>
      </c>
    </row>
    <row r="26" spans="1:9" s="3" customFormat="1" ht="57" customHeight="1">
      <c r="A26" s="13">
        <v>22</v>
      </c>
      <c r="B26" s="13" t="s">
        <v>56</v>
      </c>
      <c r="C26" s="13"/>
      <c r="D26" s="15"/>
      <c r="E26" s="23" t="s">
        <v>57</v>
      </c>
      <c r="F26" s="13" t="s">
        <v>26</v>
      </c>
      <c r="G26" s="17">
        <v>5230</v>
      </c>
      <c r="H26" s="22"/>
      <c r="I26" s="22">
        <f>H26*G26</f>
        <v>0</v>
      </c>
    </row>
    <row r="27" spans="1:9" s="3" customFormat="1" ht="255.75" customHeight="1">
      <c r="A27" s="13">
        <v>23</v>
      </c>
      <c r="B27" s="13" t="s">
        <v>58</v>
      </c>
      <c r="C27" s="13"/>
      <c r="D27" s="15"/>
      <c r="E27" s="23" t="s">
        <v>59</v>
      </c>
      <c r="F27" s="13" t="s">
        <v>60</v>
      </c>
      <c r="G27" s="17">
        <v>52</v>
      </c>
      <c r="H27" s="22"/>
      <c r="I27" s="22">
        <f>H27*G27</f>
        <v>0</v>
      </c>
    </row>
    <row r="28" spans="1:9" s="3" customFormat="1" ht="75" customHeight="1">
      <c r="A28" s="13">
        <v>24</v>
      </c>
      <c r="B28" s="13" t="s">
        <v>61</v>
      </c>
      <c r="C28" s="13"/>
      <c r="D28" s="15"/>
      <c r="E28" s="23" t="s">
        <v>62</v>
      </c>
      <c r="F28" s="13" t="s">
        <v>63</v>
      </c>
      <c r="G28" s="17">
        <v>1</v>
      </c>
      <c r="H28" s="22"/>
      <c r="I28" s="22">
        <f>H28*G28</f>
        <v>0</v>
      </c>
    </row>
    <row r="29" spans="1:9" s="3" customFormat="1" ht="64.5" customHeight="1">
      <c r="A29" s="19" t="s">
        <v>64</v>
      </c>
      <c r="B29" s="20"/>
      <c r="C29" s="20"/>
      <c r="D29" s="20"/>
      <c r="E29" s="20"/>
      <c r="F29" s="20"/>
      <c r="G29" s="20"/>
      <c r="H29" s="24"/>
      <c r="I29" s="25">
        <f>I28+I27+I26+I25</f>
        <v>0</v>
      </c>
    </row>
    <row r="30" spans="1:9" s="3" customFormat="1" ht="64.5" customHeight="1">
      <c r="A30" s="19" t="s">
        <v>65</v>
      </c>
      <c r="B30" s="20"/>
      <c r="C30" s="20"/>
      <c r="D30" s="20"/>
      <c r="E30" s="20"/>
      <c r="F30" s="20"/>
      <c r="G30" s="20"/>
      <c r="H30" s="24"/>
      <c r="I30" s="25"/>
    </row>
  </sheetData>
  <sheetProtection/>
  <mergeCells count="9">
    <mergeCell ref="A1:I1"/>
    <mergeCell ref="A9:H9"/>
    <mergeCell ref="A19:H19"/>
    <mergeCell ref="A24:H24"/>
    <mergeCell ref="A29:H29"/>
    <mergeCell ref="A30:H30"/>
    <mergeCell ref="B11:B18"/>
    <mergeCell ref="E3:E4"/>
    <mergeCell ref="E5:E8"/>
  </mergeCells>
  <printOptions/>
  <pageMargins left="0.7512949583098644" right="0.7512949583098644" top="0.6686664472414753" bottom="0.747823152016467" header="0.5117415443180114" footer="0.5117415443180114"/>
  <pageSetup horizontalDpi="600" verticalDpi="600" orientation="landscape" paperSize="9" scale="58"/>
  <headerFooter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9.00390625" style="1" customWidth="1"/>
    <col min="2" max="2" width="11.625" style="0" bestFit="1" customWidth="1"/>
    <col min="3" max="3" width="10.50390625" style="0" bestFit="1" customWidth="1"/>
    <col min="4" max="6" width="9.00390625" style="1" customWidth="1"/>
    <col min="7" max="7" width="10.50390625" style="0" bestFit="1" customWidth="1"/>
  </cols>
  <sheetData/>
  <sheetProtection/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陈小路</cp:lastModifiedBy>
  <dcterms:created xsi:type="dcterms:W3CDTF">2016-12-02T08:54:00Z</dcterms:created>
  <dcterms:modified xsi:type="dcterms:W3CDTF">2021-09-22T02:09:54Z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4005E43455834E6CA5C305748B33014E</vt:lpwstr>
  </property>
</Properties>
</file>